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<sst xmlns="http://schemas.openxmlformats.org/spreadsheetml/2006/main" count="267" uniqueCount="200">
  <si>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</si>
  <si>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</si>
  <si>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</si>
  <si>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</si>
  <si>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</si>
  <si>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</si>
  <si>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</si>
  <si>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</si>
  <si>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</si>
  <si>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</si>
  <si>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</si>
  <si>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</si>
  <si>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</si>
  <si>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</si>
  <si>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</si>
  <si>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</si>
  <si>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</si>
  <si>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</si>
  <si>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</si>
  <si>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</si>
  <si>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</si>
  <si>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</si>
  <si>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</si>
  <si>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</si>
  <si>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</si>
  <si>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</si>
  <si>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</si>
  <si>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</si>
  <si>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</si>
  <si>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</si>
  <si>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</si>
  <si>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</si>
  <si>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</si>
  <si>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</si>
  <si>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</si>
  <si>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</si>
  <si>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</si>
  <si>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</si>
  <si>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</si>
  <si>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</si>
  <si>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</si>
  <si>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</si>
  <si>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</si>
  <si>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</si>
  <si>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</si>
  <si>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</si>
  <si>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</si>
  <si>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</si>
  <si>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</si>
  <si>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</si>
  <si>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</si>
  <si>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</si>
  <si>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</si>
  <si>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</si>
  <si>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</si>
  <si>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</si>
  <si>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</si>
  <si>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</si>
  <si>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</si>
  <si>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</si>
  <si>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</si>
  <si>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</si>
  <si>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</si>
  <si>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</si>
  <si>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</si>
  <si>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</si>
  <si>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</si>
  <si>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</si>
  <si>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</si>
  <si>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</si>
  <si>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</si>
  <si>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</si>
  <si>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</si>
  <si>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</si>
  <si>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</si>
  <si>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</si>
  <si>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</si>
  <si>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</si>
  <si>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</si>
  <si>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</si>
  <si>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</si>
  <si>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</si>
  <si>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</si>
  <si>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</si>
  <si>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</si>
  <si>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</si>
  <si>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</si>
  <si>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</si>
  <si>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</si>
  <si>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</si>
  <si>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</si>
  <si>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</si>
  <si>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</si>
  <si>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</si>
  <si>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</si>
  <si>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</si>
  <si>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</si>
  <si>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</si>
  <si>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</si>
  <si>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</si>
  <si>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</si>
  <si>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</si>
  <si>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</si>
  <si>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</si>
  <si>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</si>
  <si>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</si>
  <si>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</si>
  <si>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</si>
  <si>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</si>
  <si>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</si>
  <si>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</si>
  <si>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</si>
  <si>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</si>
  <si>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</si>
  <si>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</si>
  <si>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</si>
  <si>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</si>
  <si>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</si>
  <si>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</si>
  <si>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</si>
  <si>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</si>
  <si>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</si>
  <si>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</si>
  <si>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</si>
  <si>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</si>
  <si>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</si>
  <si>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</si>
  <si>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</si>
  <si>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</si>
  <si>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</si>
  <si>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</si>
  <si>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</si>
  <si>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</si>
  <si>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</si>
  <si>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</si>
  <si>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</si>
  <si>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</si>
  <si>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</si>
  <si>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</si>
  <si>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</si>
  <si>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</si>
  <si>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</si>
  <si>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</si>
  <si>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</si>
  <si>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</si>
  <si>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</si>
  <si>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</si>
  <si>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</si>
  <si>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</si>
  <si>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</si>
  <si>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</si>
  <si>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</si>
  <si>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</si>
  <si>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</si>
  <si>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</si>
  <si>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</si>
  <si>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</si>
  <si>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</si>
  <si>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</si>
  <si>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</si>
  <si>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</si>
  <si>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</si>
  <si>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</si>
  <si>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</si>
  <si>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</si>
  <si>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</si>
  <si>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</si>
  <si>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</si>
  <si>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</si>
  <si>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</si>
  <si>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</si>
  <si>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</si>
  <si>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</si>
  <si>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</si>
  <si>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</si>
  <si>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</si>
  <si>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</si>
  <si>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</si>
  <si>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</si>
  <si>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</si>
  <si>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</si>
  <si>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</si>
  <si>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</si>
  <si>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</si>
  <si>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</si>
  <si>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</si>
  <si>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</si>
  <si>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</si>
  <si>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</si>
  <si>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</si>
  <si>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</si>
  <si>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Іршавський районний суд Закарпатської області</t>
  </si>
  <si>
    <t>90100.м. Іршава.вул. Шевченка 23</t>
  </si>
  <si>
    <t>Доручення судів України / іноземних судів</t>
  </si>
  <si>
    <t xml:space="preserve">Розглянуто справ судом присяжних </t>
  </si>
  <si>
    <t>Я.Ю. Прохоренко</t>
  </si>
  <si>
    <t>18 липня 2017 року</t>
  </si>
  <si>
    <t>І.А. Даруда</t>
  </si>
  <si>
    <t>2-15-64</t>
  </si>
  <si>
    <t>inbox@ir.zk.court.gov.ua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</si>
</sst>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4" fillId="0" borderId="30" xfId="83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box@ir.zk.court.gov.ua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&amp;L19C73B4B&amp;C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182</v>
      </c>
      <c r="F6" s="90">
        <v>150</v>
      </c>
      <c r="G6" s="90">
        <v>6</v>
      </c>
      <c r="H6" s="90">
        <v>135</v>
      </c>
      <c r="I6" s="90" t="s">
        <v>183</v>
      </c>
      <c r="J6" s="90">
        <v>47</v>
      </c>
      <c r="K6" s="91">
        <v>6</v>
      </c>
      <c r="L6" s="101">
        <f aca="true" t="shared" si="0" ref="L6:L42">E6-F6</f>
        <v>32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230</v>
      </c>
      <c r="F7" s="90">
        <v>226</v>
      </c>
      <c r="G7" s="90">
        <v>5</v>
      </c>
      <c r="H7" s="90">
        <v>228</v>
      </c>
      <c r="I7" s="90">
        <v>171</v>
      </c>
      <c r="J7" s="90">
        <v>2</v>
      </c>
      <c r="K7" s="91"/>
      <c r="L7" s="101">
        <f t="shared" si="0"/>
        <v>4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62</v>
      </c>
      <c r="F9" s="90">
        <v>60</v>
      </c>
      <c r="G9" s="90"/>
      <c r="H9" s="90">
        <v>57</v>
      </c>
      <c r="I9" s="90">
        <v>52</v>
      </c>
      <c r="J9" s="90">
        <v>5</v>
      </c>
      <c r="K9" s="91"/>
      <c r="L9" s="101">
        <f t="shared" si="0"/>
        <v>2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>
        <v>4</v>
      </c>
      <c r="F11" s="90">
        <v>4</v>
      </c>
      <c r="G11" s="90">
        <v>1</v>
      </c>
      <c r="H11" s="90"/>
      <c r="I11" s="90"/>
      <c r="J11" s="90">
        <v>4</v>
      </c>
      <c r="K11" s="91"/>
      <c r="L11" s="101">
        <f t="shared" si="0"/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 t="shared" si="0"/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5</v>
      </c>
      <c r="F13" s="90">
        <v>2</v>
      </c>
      <c r="G13" s="90"/>
      <c r="H13" s="90">
        <v>2</v>
      </c>
      <c r="I13" s="90"/>
      <c r="J13" s="90">
        <v>3</v>
      </c>
      <c r="K13" s="91">
        <v>1</v>
      </c>
      <c r="L13" s="101">
        <f t="shared" si="0"/>
        <v>3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 aca="true" t="shared" si="1" ref="E14:K14">SUM(E6:E13)</f>
        <v>484</v>
      </c>
      <c r="F14" s="105">
        <f t="shared" si="1"/>
        <v>442</v>
      </c>
      <c r="G14" s="105">
        <f t="shared" si="1"/>
        <v>12</v>
      </c>
      <c r="H14" s="105">
        <f t="shared" si="1"/>
        <v>422</v>
      </c>
      <c r="I14" s="105">
        <f t="shared" si="1"/>
        <v>223</v>
      </c>
      <c r="J14" s="105">
        <f t="shared" si="1"/>
        <v>62</v>
      </c>
      <c r="K14" s="105">
        <f t="shared" si="1"/>
        <v>8</v>
      </c>
      <c r="L14" s="101">
        <f t="shared" si="0"/>
        <v>42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41</v>
      </c>
      <c r="F15" s="92">
        <v>41</v>
      </c>
      <c r="G15" s="92">
        <v>2</v>
      </c>
      <c r="H15" s="92">
        <v>41</v>
      </c>
      <c r="I15" s="92">
        <v>29</v>
      </c>
      <c r="J15" s="92"/>
      <c r="K15" s="91"/>
      <c r="L15" s="101">
        <f t="shared" si="0"/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47</v>
      </c>
      <c r="F16" s="92">
        <v>29</v>
      </c>
      <c r="G16" s="92">
        <v>1</v>
      </c>
      <c r="H16" s="92">
        <v>45</v>
      </c>
      <c r="I16" s="92">
        <v>40</v>
      </c>
      <c r="J16" s="92">
        <v>2</v>
      </c>
      <c r="K16" s="91"/>
      <c r="L16" s="101">
        <f t="shared" si="0"/>
        <v>18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 t="shared" si="0"/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59</v>
      </c>
      <c r="F22" s="91">
        <v>41</v>
      </c>
      <c r="G22" s="91">
        <v>2</v>
      </c>
      <c r="H22" s="91">
        <v>57</v>
      </c>
      <c r="I22" s="91">
        <v>40</v>
      </c>
      <c r="J22" s="91">
        <v>2</v>
      </c>
      <c r="K22" s="91"/>
      <c r="L22" s="101">
        <f t="shared" si="0"/>
        <v>18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67</v>
      </c>
      <c r="F23" s="91">
        <v>61</v>
      </c>
      <c r="G23" s="91"/>
      <c r="H23" s="91">
        <v>67</v>
      </c>
      <c r="I23" s="91">
        <v>66</v>
      </c>
      <c r="J23" s="91"/>
      <c r="K23" s="91"/>
      <c r="L23" s="101">
        <f t="shared" si="0"/>
        <v>6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2</v>
      </c>
      <c r="F24" s="91">
        <v>2</v>
      </c>
      <c r="G24" s="91"/>
      <c r="H24" s="91">
        <v>2</v>
      </c>
      <c r="I24" s="91">
        <v>1</v>
      </c>
      <c r="J24" s="91"/>
      <c r="K24" s="91"/>
      <c r="L24" s="101">
        <f t="shared" si="0"/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548</v>
      </c>
      <c r="F25" s="91">
        <v>530</v>
      </c>
      <c r="G25" s="91">
        <v>5</v>
      </c>
      <c r="H25" s="91">
        <v>536</v>
      </c>
      <c r="I25" s="91">
        <v>437</v>
      </c>
      <c r="J25" s="91">
        <v>12</v>
      </c>
      <c r="K25" s="91"/>
      <c r="L25" s="101">
        <f t="shared" si="0"/>
        <v>18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567</v>
      </c>
      <c r="F26" s="91">
        <v>450</v>
      </c>
      <c r="G26" s="91">
        <v>13</v>
      </c>
      <c r="H26" s="91">
        <v>488</v>
      </c>
      <c r="I26" s="91">
        <v>445</v>
      </c>
      <c r="J26" s="91">
        <v>79</v>
      </c>
      <c r="K26" s="91">
        <v>7</v>
      </c>
      <c r="L26" s="101">
        <f t="shared" si="0"/>
        <v>117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51</v>
      </c>
      <c r="F27" s="91">
        <v>50</v>
      </c>
      <c r="G27" s="91"/>
      <c r="H27" s="91">
        <v>47</v>
      </c>
      <c r="I27" s="91">
        <v>32</v>
      </c>
      <c r="J27" s="91">
        <v>4</v>
      </c>
      <c r="K27" s="91"/>
      <c r="L27" s="101">
        <f t="shared" si="0"/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35</v>
      </c>
      <c r="F28" s="91">
        <v>32</v>
      </c>
      <c r="G28" s="91"/>
      <c r="H28" s="91">
        <v>34</v>
      </c>
      <c r="I28" s="91">
        <v>34</v>
      </c>
      <c r="J28" s="91">
        <v>1</v>
      </c>
      <c r="K28" s="91"/>
      <c r="L28" s="101">
        <f t="shared" si="0"/>
        <v>3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7</v>
      </c>
      <c r="F29" s="91">
        <v>7</v>
      </c>
      <c r="G29" s="91"/>
      <c r="H29" s="91">
        <v>7</v>
      </c>
      <c r="I29" s="91">
        <v>2</v>
      </c>
      <c r="J29" s="91"/>
      <c r="K29" s="91"/>
      <c r="L29" s="101">
        <f t="shared" si="0"/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2</v>
      </c>
      <c r="F30" s="91">
        <v>1</v>
      </c>
      <c r="G30" s="91"/>
      <c r="H30" s="91">
        <v>2</v>
      </c>
      <c r="I30" s="91">
        <v>2</v>
      </c>
      <c r="J30" s="91"/>
      <c r="K30" s="91"/>
      <c r="L30" s="101">
        <f t="shared" si="0"/>
        <v>1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6</v>
      </c>
      <c r="F31" s="91">
        <v>5</v>
      </c>
      <c r="G31" s="91"/>
      <c r="H31" s="91">
        <v>5</v>
      </c>
      <c r="I31" s="91">
        <v>1</v>
      </c>
      <c r="J31" s="91">
        <v>1</v>
      </c>
      <c r="K31" s="91"/>
      <c r="L31" s="101">
        <f t="shared" si="0"/>
        <v>1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16</v>
      </c>
      <c r="F32" s="91">
        <v>15</v>
      </c>
      <c r="G32" s="91">
        <v>3</v>
      </c>
      <c r="H32" s="91">
        <v>11</v>
      </c>
      <c r="I32" s="91">
        <v>2</v>
      </c>
      <c r="J32" s="91">
        <v>5</v>
      </c>
      <c r="K32" s="91"/>
      <c r="L32" s="101">
        <f t="shared" si="0"/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27</v>
      </c>
      <c r="F33" s="91">
        <v>23</v>
      </c>
      <c r="G33" s="91"/>
      <c r="H33" s="91">
        <v>25</v>
      </c>
      <c r="I33" s="91">
        <v>22</v>
      </c>
      <c r="J33" s="91">
        <v>2</v>
      </c>
      <c r="K33" s="91"/>
      <c r="L33" s="101">
        <f t="shared" si="0"/>
        <v>4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</v>
      </c>
      <c r="F34" s="91">
        <v>1</v>
      </c>
      <c r="G34" s="91"/>
      <c r="H34" s="91">
        <v>1</v>
      </c>
      <c r="I34" s="91">
        <v>1</v>
      </c>
      <c r="J34" s="91"/>
      <c r="K34" s="91"/>
      <c r="L34" s="101">
        <f t="shared" si="0"/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16</v>
      </c>
      <c r="F35" s="91">
        <v>16</v>
      </c>
      <c r="G35" s="91"/>
      <c r="H35" s="91">
        <v>15</v>
      </c>
      <c r="I35" s="91">
        <v>7</v>
      </c>
      <c r="J35" s="91">
        <v>1</v>
      </c>
      <c r="K35" s="91"/>
      <c r="L35" s="101">
        <f t="shared" si="0"/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876</v>
      </c>
      <c r="F37" s="91">
        <v>733</v>
      </c>
      <c r="G37" s="91">
        <v>17</v>
      </c>
      <c r="H37" s="91">
        <v>771</v>
      </c>
      <c r="I37" s="91">
        <v>583</v>
      </c>
      <c r="J37" s="91">
        <v>105</v>
      </c>
      <c r="K37" s="91">
        <v>7</v>
      </c>
      <c r="L37" s="101">
        <f t="shared" si="0"/>
        <v>143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436</v>
      </c>
      <c r="F38" s="91">
        <v>409</v>
      </c>
      <c r="G38" s="91">
        <v>1</v>
      </c>
      <c r="H38" s="91">
        <v>413</v>
      </c>
      <c r="I38" s="91" t="s">
        <v>183</v>
      </c>
      <c r="J38" s="91">
        <v>23</v>
      </c>
      <c r="K38" s="91"/>
      <c r="L38" s="101">
        <f t="shared" si="0"/>
        <v>27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3</v>
      </c>
      <c r="F39" s="91">
        <v>3</v>
      </c>
      <c r="G39" s="91"/>
      <c r="H39" s="91">
        <v>3</v>
      </c>
      <c r="I39" s="91" t="s">
        <v>183</v>
      </c>
      <c r="J39" s="91"/>
      <c r="K39" s="91"/>
      <c r="L39" s="101">
        <f t="shared" si="0"/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9</v>
      </c>
      <c r="F40" s="91">
        <v>9</v>
      </c>
      <c r="G40" s="91"/>
      <c r="H40" s="91">
        <v>9</v>
      </c>
      <c r="I40" s="91">
        <v>9</v>
      </c>
      <c r="J40" s="91"/>
      <c r="K40" s="91"/>
      <c r="L40" s="101">
        <f t="shared" si="0"/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445</v>
      </c>
      <c r="F41" s="91">
        <f aca="true" t="shared" si="2" ref="F41:K41">F38+F40</f>
        <v>418</v>
      </c>
      <c r="G41" s="91">
        <f t="shared" si="2"/>
        <v>1</v>
      </c>
      <c r="H41" s="91">
        <f t="shared" si="2"/>
        <v>422</v>
      </c>
      <c r="I41" s="91">
        <f>I40</f>
        <v>9</v>
      </c>
      <c r="J41" s="91">
        <f t="shared" si="2"/>
        <v>23</v>
      </c>
      <c r="K41" s="91">
        <f t="shared" si="2"/>
        <v>0</v>
      </c>
      <c r="L41" s="101">
        <f t="shared" si="0"/>
        <v>27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1864</v>
      </c>
      <c r="F42" s="91">
        <f aca="true" t="shared" si="3" ref="F42:K42">F14+F22+F37+F41</f>
        <v>1634</v>
      </c>
      <c r="G42" s="91">
        <f t="shared" si="3"/>
        <v>32</v>
      </c>
      <c r="H42" s="91">
        <f t="shared" si="3"/>
        <v>1672</v>
      </c>
      <c r="I42" s="91">
        <f t="shared" si="3"/>
        <v>855</v>
      </c>
      <c r="J42" s="91">
        <f t="shared" si="3"/>
        <v>192</v>
      </c>
      <c r="K42" s="91">
        <f t="shared" si="3"/>
        <v>15</v>
      </c>
      <c r="L42" s="101">
        <f t="shared" si="0"/>
        <v>230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&amp;L19C73B4B&amp;CФорма № 1-мзс, Підрозділ: Іршавський районний суд Закарпатської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7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2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43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9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2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4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5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37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3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7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30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49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34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25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33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14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15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9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9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1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&amp;L19C73B4B&amp;CФорма № 1-мзс, Підрозділ: Іршавський районний суд Закарпатської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135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72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17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56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3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134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6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46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13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31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91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596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280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24997910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6028691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4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260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212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693251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40290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6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401</v>
      </c>
      <c r="F58" s="96">
        <v>19</v>
      </c>
      <c r="G58" s="96">
        <v>2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43</v>
      </c>
      <c r="F59" s="96">
        <v>14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712</v>
      </c>
      <c r="F60" s="96">
        <v>51</v>
      </c>
      <c r="G60" s="96">
        <v>8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422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&amp;L19C73B4B&amp;CФорма № 1-мзс, Підрозділ: Іршавський районний суд Закарпатської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7">
      <selection activeCell="F29" sqref="F29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0.078125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0.12903225806451613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0.06666666666666667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1.0232558139534884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418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466</v>
      </c>
    </row>
    <row r="11" spans="1:4" ht="16.5" customHeight="1">
      <c r="A11" s="189" t="s">
        <v>68</v>
      </c>
      <c r="B11" s="191"/>
      <c r="C11" s="14">
        <v>9</v>
      </c>
      <c r="D11" s="94">
        <v>26</v>
      </c>
    </row>
    <row r="12" spans="1:4" ht="16.5" customHeight="1">
      <c r="A12" s="294" t="s">
        <v>113</v>
      </c>
      <c r="B12" s="294"/>
      <c r="C12" s="14">
        <v>10</v>
      </c>
      <c r="D12" s="94">
        <v>20</v>
      </c>
    </row>
    <row r="13" spans="1:4" ht="16.5" customHeight="1">
      <c r="A13" s="294" t="s">
        <v>33</v>
      </c>
      <c r="B13" s="294"/>
      <c r="C13" s="14">
        <v>11</v>
      </c>
      <c r="D13" s="94">
        <v>62</v>
      </c>
    </row>
    <row r="14" spans="1:4" ht="16.5" customHeight="1">
      <c r="A14" s="294" t="s">
        <v>114</v>
      </c>
      <c r="B14" s="294"/>
      <c r="C14" s="14">
        <v>12</v>
      </c>
      <c r="D14" s="94">
        <v>33</v>
      </c>
    </row>
    <row r="15" spans="1:4" ht="16.5" customHeight="1">
      <c r="A15" s="294" t="s">
        <v>118</v>
      </c>
      <c r="B15" s="294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197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195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198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303" t="s">
        <v>199</v>
      </c>
      <c r="D25" s="297"/>
    </row>
    <row r="26" ht="15.75" customHeight="1"/>
    <row r="27" spans="3:4" ht="12.75" customHeight="1">
      <c r="C27" s="293" t="s">
        <v>196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hyperlinks>
    <hyperlink ref="C25" r:id="rId1" display="inbox@ir.zk.court.gov.ua"/>
  </hyperlink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2"/>
  <headerFooter>
    <oddFooter>&amp;L19C73B4B&amp;CФорма № 1-мзс, Підрозділ: Іршавський районний суд Закарпатської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2017-03-20T11:40:40Z</cp:lastPrinted>
  <dcterms:created xsi:type="dcterms:W3CDTF">2004-04-20T14:33:35Z</dcterms:created>
  <dcterms:modified xsi:type="dcterms:W3CDTF">2017-07-19T07:16:45Z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1-мзс_00301_2.2017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19C73B4B</vt:lpwstr>
  </property>
  <property fmtid="{D5CDD505-2E9C-101B-9397-08002B2CF9AE}" pid="9" name="Підрозділ">
    <vt:lpwstr>Іршавський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