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<sst xmlns="http://schemas.openxmlformats.org/spreadsheetml/2006/main" count="277" uniqueCount="209">
  <si>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</si>
  <si>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</si>
  <si>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</si>
  <si>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</si>
  <si>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</si>
  <si>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</si>
  <si>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</si>
  <si>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</si>
  <si>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</si>
  <si>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</si>
  <si>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</si>
  <si>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</si>
  <si>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</si>
  <si>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</si>
  <si>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</si>
  <si>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</si>
  <si>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</si>
  <si>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</si>
  <si>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</si>
  <si>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</si>
  <si>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</si>
  <si>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</si>
  <si>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</si>
  <si>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</si>
  <si>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</si>
  <si>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</si>
  <si>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</si>
  <si>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</si>
  <si>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</si>
  <si>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</si>
  <si>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</si>
  <si>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</si>
  <si>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</si>
  <si>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</si>
  <si>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</si>
  <si>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</si>
  <si>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</si>
  <si>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</si>
  <si>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</si>
  <si>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</si>
  <si>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</si>
  <si>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</si>
  <si>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</si>
  <si>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</si>
  <si>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</si>
  <si>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</si>
  <si>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</si>
  <si>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</si>
  <si>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</si>
  <si>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</si>
  <si>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</si>
  <si>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</si>
  <si>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</si>
  <si>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</si>
  <si>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</si>
  <si>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</si>
  <si>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</si>
  <si>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</si>
  <si>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</si>
  <si>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</si>
  <si>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</si>
  <si>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</si>
  <si>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</si>
  <si>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</si>
  <si>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</si>
  <si>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</si>
  <si>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</si>
  <si>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</si>
  <si>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</si>
  <si>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</si>
  <si>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</si>
  <si>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</si>
  <si>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</si>
  <si>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</si>
  <si>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</si>
  <si>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</si>
  <si>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</si>
  <si>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</si>
  <si>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</si>
  <si>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</si>
  <si>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</si>
  <si>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</si>
  <si>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</si>
  <si>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</si>
  <si>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</si>
  <si>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</si>
  <si>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</si>
  <si>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</si>
  <si>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</si>
  <si>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</si>
  <si>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</si>
  <si>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</si>
  <si>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</si>
  <si>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</si>
  <si>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</si>
  <si>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</si>
  <si>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</si>
  <si>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</si>
  <si>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</si>
  <si>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</si>
  <si>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</si>
  <si>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</si>
  <si>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</si>
  <si>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</si>
  <si>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</si>
  <si>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</si>
  <si>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</si>
  <si>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</si>
  <si>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</si>
  <si>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</si>
  <si>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</si>
  <si>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</si>
  <si>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</si>
  <si>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</si>
  <si>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</si>
  <si>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</si>
  <si>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</si>
  <si>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</si>
  <si>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</si>
  <si>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</si>
  <si>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</si>
  <si>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</si>
  <si>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</si>
  <si>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</si>
  <si>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</si>
  <si>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</si>
  <si>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</si>
  <si>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</si>
  <si>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</si>
  <si>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</si>
  <si>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</si>
  <si>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</si>
  <si>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</si>
  <si>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</si>
  <si>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</si>
  <si>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</si>
  <si>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</si>
  <si>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</si>
  <si>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</si>
  <si>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</si>
  <si>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</si>
  <si>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</si>
  <si>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</si>
  <si>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</si>
  <si>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</si>
  <si>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</si>
  <si>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</si>
  <si>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</si>
  <si>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</si>
  <si>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</si>
  <si>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</si>
  <si>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</si>
  <si>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</si>
  <si>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</si>
  <si>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</si>
  <si>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</si>
  <si>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</si>
  <si>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</si>
  <si>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</si>
  <si>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</si>
  <si>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</si>
  <si>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</si>
  <si>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</si>
  <si>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</si>
  <si>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</si>
  <si>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</si>
  <si>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</si>
  <si>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</si>
  <si>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</si>
  <si>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</si>
  <si>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</si>
  <si>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</si>
  <si>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</si>
  <si>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</si>
  <si>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</si>
  <si>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</si>
  <si>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</si>
  <si>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</si>
  <si>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</si>
  <si>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</si>
  <si>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</si>
  <si>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</si>
  <si>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</si>
  <si>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</si>
  <si>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</si>
  <si>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</si>
  <si>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</si>
  <si>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</si>
  <si>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</si>
  <si>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</si>
  <si>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</si>
  <si>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</si>
  <si>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</si>
  <si>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</si>
  <si>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</si>
  <si>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</si>
  <si>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</si>
  <si>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</si>
  <si>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</si>
  <si>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</si>
  <si>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</si>
  <si>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</si>
  <si>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Іршавський районний суд Закарпатської області</t>
  </si>
  <si>
    <t>90100.м. Іршава.вул. Шевченка 23</t>
  </si>
  <si>
    <t>Доручення судів України / іноземних судів</t>
  </si>
  <si>
    <t xml:space="preserve">Розглянуто справ судом присяжних </t>
  </si>
  <si>
    <t/>
  </si>
  <si>
    <t>Я.Ю. Прохоренко</t>
  </si>
  <si>
    <t>16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</si>
</sst>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&amp;L1FA863E9&amp;C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323</v>
      </c>
      <c r="F6" s="90">
        <v>265</v>
      </c>
      <c r="G6" s="90">
        <v>6</v>
      </c>
      <c r="H6" s="90">
        <v>242</v>
      </c>
      <c r="I6" s="90" t="s">
        <v>172</v>
      </c>
      <c r="J6" s="90">
        <v>81</v>
      </c>
      <c r="K6" s="91">
        <v>17</v>
      </c>
      <c r="L6" s="101">
        <f>E6-F6</f>
        <v>58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1400</v>
      </c>
      <c r="F7" s="90">
        <v>1398</v>
      </c>
      <c r="G7" s="90">
        <v>1</v>
      </c>
      <c r="H7" s="90">
        <v>1398</v>
      </c>
      <c r="I7" s="90">
        <v>1291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7</v>
      </c>
      <c r="F8" s="90">
        <v>7</v>
      </c>
      <c r="G8" s="90"/>
      <c r="H8" s="90">
        <v>7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72</v>
      </c>
      <c r="F9" s="90">
        <v>69</v>
      </c>
      <c r="G9" s="90"/>
      <c r="H9" s="90">
        <v>70</v>
      </c>
      <c r="I9" s="90">
        <v>59</v>
      </c>
      <c r="J9" s="90">
        <v>2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/>
      <c r="G14" s="90"/>
      <c r="H14" s="90"/>
      <c r="I14" s="90"/>
      <c r="J14" s="90">
        <v>2</v>
      </c>
      <c r="K14" s="91"/>
      <c r="L14" s="101">
        <f>E14-F14</f>
        <v>2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1805</v>
      </c>
      <c r="F15" s="104">
        <f>SUM(F6:F14)</f>
        <v>1739</v>
      </c>
      <c r="G15" s="104">
        <f>SUM(G6:G14)</f>
        <v>7</v>
      </c>
      <c r="H15" s="104">
        <f>SUM(H6:H14)</f>
        <v>1717</v>
      </c>
      <c r="I15" s="104">
        <f>SUM(I6:I14)</f>
        <v>1353</v>
      </c>
      <c r="J15" s="104">
        <f>SUM(J6:J14)</f>
        <v>88</v>
      </c>
      <c r="K15" s="104">
        <f>SUM(K6:K14)</f>
        <v>17</v>
      </c>
      <c r="L15" s="101">
        <f>E15-F15</f>
        <v>66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40</v>
      </c>
      <c r="F16" s="92">
        <v>39</v>
      </c>
      <c r="G16" s="92"/>
      <c r="H16" s="92">
        <v>40</v>
      </c>
      <c r="I16" s="92">
        <v>37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40</v>
      </c>
      <c r="F17" s="92">
        <v>38</v>
      </c>
      <c r="G17" s="92"/>
      <c r="H17" s="92">
        <v>35</v>
      </c>
      <c r="I17" s="92">
        <v>20</v>
      </c>
      <c r="J17" s="92">
        <v>5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43</v>
      </c>
      <c r="F24" s="91">
        <v>41</v>
      </c>
      <c r="G24" s="91"/>
      <c r="H24" s="91">
        <v>38</v>
      </c>
      <c r="I24" s="91">
        <v>20</v>
      </c>
      <c r="J24" s="91">
        <v>5</v>
      </c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206</v>
      </c>
      <c r="F25" s="91">
        <v>206</v>
      </c>
      <c r="G25" s="91"/>
      <c r="H25" s="91">
        <v>206</v>
      </c>
      <c r="I25" s="91">
        <v>205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1094</v>
      </c>
      <c r="F27" s="91">
        <v>1085</v>
      </c>
      <c r="G27" s="91">
        <v>6</v>
      </c>
      <c r="H27" s="91">
        <v>1090</v>
      </c>
      <c r="I27" s="91">
        <v>981</v>
      </c>
      <c r="J27" s="91">
        <v>4</v>
      </c>
      <c r="K27" s="91"/>
      <c r="L27" s="101">
        <f>E27-F27</f>
        <v>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1136</v>
      </c>
      <c r="F28" s="91">
        <v>989</v>
      </c>
      <c r="G28" s="91">
        <v>11</v>
      </c>
      <c r="H28" s="91">
        <v>960</v>
      </c>
      <c r="I28" s="91">
        <v>852</v>
      </c>
      <c r="J28" s="91">
        <v>176</v>
      </c>
      <c r="K28" s="91">
        <v>2</v>
      </c>
      <c r="L28" s="101">
        <f>E28-F28</f>
        <v>147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125</v>
      </c>
      <c r="F29" s="91">
        <v>125</v>
      </c>
      <c r="G29" s="91"/>
      <c r="H29" s="91">
        <v>125</v>
      </c>
      <c r="I29" s="91">
        <v>109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118</v>
      </c>
      <c r="F30" s="91">
        <v>109</v>
      </c>
      <c r="G30" s="91"/>
      <c r="H30" s="91">
        <v>103</v>
      </c>
      <c r="I30" s="91">
        <v>95</v>
      </c>
      <c r="J30" s="91">
        <v>15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4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7</v>
      </c>
      <c r="F33" s="91">
        <v>7</v>
      </c>
      <c r="G33" s="91">
        <v>1</v>
      </c>
      <c r="H33" s="91">
        <v>7</v>
      </c>
      <c r="I33" s="91">
        <v>4</v>
      </c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3</v>
      </c>
      <c r="F34" s="91">
        <v>3</v>
      </c>
      <c r="G34" s="91"/>
      <c r="H34" s="91">
        <v>3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10</v>
      </c>
      <c r="F35" s="91">
        <v>9</v>
      </c>
      <c r="G35" s="91">
        <v>2</v>
      </c>
      <c r="H35" s="91">
        <v>9</v>
      </c>
      <c r="I35" s="91">
        <v>5</v>
      </c>
      <c r="J35" s="91">
        <v>1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44</v>
      </c>
      <c r="F36" s="91">
        <v>44</v>
      </c>
      <c r="G36" s="91"/>
      <c r="H36" s="91">
        <v>40</v>
      </c>
      <c r="I36" s="91">
        <v>31</v>
      </c>
      <c r="J36" s="91">
        <v>4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16</v>
      </c>
      <c r="F38" s="91">
        <v>16</v>
      </c>
      <c r="G38" s="91"/>
      <c r="H38" s="91">
        <v>15</v>
      </c>
      <c r="I38" s="91">
        <v>6</v>
      </c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1675</v>
      </c>
      <c r="F40" s="91">
        <v>1516</v>
      </c>
      <c r="G40" s="91">
        <v>16</v>
      </c>
      <c r="H40" s="91">
        <v>1474</v>
      </c>
      <c r="I40" s="91">
        <v>1200</v>
      </c>
      <c r="J40" s="91">
        <v>201</v>
      </c>
      <c r="K40" s="91">
        <v>2</v>
      </c>
      <c r="L40" s="101">
        <f>E40-F40</f>
        <v>159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804</v>
      </c>
      <c r="F41" s="91">
        <v>794</v>
      </c>
      <c r="G41" s="91"/>
      <c r="H41" s="91">
        <v>771</v>
      </c>
      <c r="I41" s="91" t="s">
        <v>172</v>
      </c>
      <c r="J41" s="91">
        <v>33</v>
      </c>
      <c r="K41" s="91"/>
      <c r="L41" s="101">
        <f>E41-F41</f>
        <v>10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15</v>
      </c>
      <c r="F42" s="91">
        <v>15</v>
      </c>
      <c r="G42" s="91"/>
      <c r="H42" s="91">
        <v>15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12</v>
      </c>
      <c r="F43" s="91">
        <v>12</v>
      </c>
      <c r="G43" s="91"/>
      <c r="H43" s="91">
        <v>12</v>
      </c>
      <c r="I43" s="91">
        <v>9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816</v>
      </c>
      <c r="F45" s="91">
        <f aca="true" t="shared" si="0" ref="F45:K45">F41+F43+F44</f>
        <v>806</v>
      </c>
      <c r="G45" s="91">
        <f t="shared" si="0"/>
        <v>0</v>
      </c>
      <c r="H45" s="91">
        <f t="shared" si="0"/>
        <v>783</v>
      </c>
      <c r="I45" s="91">
        <f>I43+I44</f>
        <v>9</v>
      </c>
      <c r="J45" s="91">
        <f t="shared" si="0"/>
        <v>33</v>
      </c>
      <c r="K45" s="91">
        <f t="shared" si="0"/>
        <v>0</v>
      </c>
      <c r="L45" s="101">
        <f>E45-F45</f>
        <v>10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4339</v>
      </c>
      <c r="F46" s="91">
        <f aca="true" t="shared" si="1" ref="F46:K46">F15+F24+F40+F45</f>
        <v>4102</v>
      </c>
      <c r="G46" s="91">
        <f t="shared" si="1"/>
        <v>23</v>
      </c>
      <c r="H46" s="91">
        <f t="shared" si="1"/>
        <v>4012</v>
      </c>
      <c r="I46" s="91">
        <f t="shared" si="1"/>
        <v>2582</v>
      </c>
      <c r="J46" s="91">
        <f t="shared" si="1"/>
        <v>327</v>
      </c>
      <c r="K46" s="91">
        <f t="shared" si="1"/>
        <v>19</v>
      </c>
      <c r="L46" s="101">
        <f>E46-F46</f>
        <v>237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&amp;L1FA863E9&amp;CФорма № 1-мзс, Підрозділ: Іршавський районний суд Закарпатської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9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144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20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40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&amp;L1FA863E9&amp;CФорма № 1-мзс, Підрозділ: Іршавський районний суд Закарпатської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113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573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125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1184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491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5952614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3019811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1658</v>
      </c>
      <c r="F55" s="96">
        <v>54</v>
      </c>
      <c r="G55" s="96">
        <v>5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35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1373</v>
      </c>
      <c r="F57" s="96">
        <v>94</v>
      </c>
      <c r="G57" s="96">
        <v>5</v>
      </c>
      <c r="H57" s="96">
        <v>1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781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1041</v>
      </c>
      <c r="G62" s="118">
        <v>8625648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467</v>
      </c>
      <c r="G63" s="119">
        <v>7771111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574</v>
      </c>
      <c r="G64" s="119">
        <v>854537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356</v>
      </c>
      <c r="G65" s="120">
        <v>195654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&amp;L1FA863E9&amp;CФорма № 1-мзс, Підрозділ: Іршавський районний суд Закарпатської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5.81039755351682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19.318181818181817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0.9950248756218906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97.80594831789371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1337.3333333333333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1446.3333333333333</v>
      </c>
    </row>
    <row r="11" spans="1:4" ht="16.5" customHeight="1">
      <c r="A11" s="226" t="s">
        <v>63</v>
      </c>
      <c r="B11" s="228"/>
      <c r="C11" s="14">
        <v>9</v>
      </c>
      <c r="D11" s="94">
        <v>21</v>
      </c>
    </row>
    <row r="12" spans="1:4" ht="16.5" customHeight="1">
      <c r="A12" s="318" t="s">
        <v>106</v>
      </c>
      <c r="B12" s="318"/>
      <c r="C12" s="14">
        <v>10</v>
      </c>
      <c r="D12" s="94">
        <v>12</v>
      </c>
    </row>
    <row r="13" spans="1:4" ht="16.5" customHeight="1">
      <c r="A13" s="318" t="s">
        <v>31</v>
      </c>
      <c r="B13" s="318"/>
      <c r="C13" s="14">
        <v>11</v>
      </c>
      <c r="D13" s="94">
        <v>38</v>
      </c>
    </row>
    <row r="14" spans="1:4" ht="16.5" customHeight="1">
      <c r="A14" s="318" t="s">
        <v>107</v>
      </c>
      <c r="B14" s="318"/>
      <c r="C14" s="14">
        <v>12</v>
      </c>
      <c r="D14" s="94">
        <v>36</v>
      </c>
    </row>
    <row r="15" spans="1:4" ht="16.5" customHeight="1">
      <c r="A15" s="318" t="s">
        <v>111</v>
      </c>
      <c r="B15" s="318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&amp;L1FA863E9&amp;CФорма № 1-мзс, Підрозділ: Іршавський районний суд Закарпатської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2020-01-30T08:29:22Z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1FA863E9</vt:lpwstr>
  </property>
  <property fmtid="{D5CDD505-2E9C-101B-9397-08002B2CF9AE}" pid="9" name="Підрозділ">
    <vt:lpwstr>Іршавський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